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A:\Analisis De Ahorro 2020\"/>
    </mc:Choice>
  </mc:AlternateContent>
  <xr:revisionPtr revIDLastSave="0" documentId="13_ncr:1_{60262F0E-17FF-4C0A-834A-FCDE6398C61D}" xr6:coauthVersionLast="45" xr6:coauthVersionMax="45" xr10:uidLastSave="{00000000-0000-0000-0000-000000000000}"/>
  <workbookProtection workbookAlgorithmName="SHA-512" workbookHashValue="ycMuM6SyLRBhluE/PDin5rhDe5YUAzl05IlGs3+xk59DIpyQt3iL9UPPOwfN8YtiqzcLguJEhKBkFY55XK0Tpw==" workbookSaltValue="AOIN6I9LahiFTs0RcnemjA==" workbookSpinCount="100000" lockStructure="1"/>
  <bookViews>
    <workbookView xWindow="-108" yWindow="-108" windowWidth="23256" windowHeight="12576" xr2:uid="{5F34E1A2-875C-4ACE-9BE7-C11FDA039A27}"/>
  </bookViews>
  <sheets>
    <sheet name="ANALISIS AHOR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29" i="1" s="1"/>
  <c r="E50" i="1"/>
  <c r="E48" i="1"/>
  <c r="C29" i="1"/>
  <c r="C23" i="1"/>
  <c r="C21" i="1"/>
  <c r="C27" i="1" s="1"/>
  <c r="I27" i="1" l="1"/>
  <c r="I29" i="1" s="1"/>
  <c r="I21" i="1"/>
  <c r="I23" i="1" s="1"/>
  <c r="H33" i="1" l="1"/>
  <c r="I46" i="1" s="1"/>
  <c r="I48" i="1" s="1"/>
  <c r="H35" i="1"/>
  <c r="I50" i="1" l="1"/>
  <c r="I40" i="1"/>
  <c r="I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SYTA Unidad Escobedo</author>
  </authors>
  <commentList>
    <comment ref="F15" authorId="0" shapeId="0" xr:uid="{D34202FF-441E-4215-A10C-B08B6042B178}">
      <text>
        <r>
          <rPr>
            <b/>
            <sz val="9"/>
            <color indexed="81"/>
            <rFont val="Tahoma"/>
            <family val="2"/>
          </rPr>
          <t>INGRESE EL RENDIMIENTO EN GASOLINA QUE TIENE REGISTRADO DE SU UNIDAD</t>
        </r>
      </text>
    </comment>
    <comment ref="I15" authorId="0" shapeId="0" xr:uid="{4E61CC4A-F9A7-40FD-9D22-EB6E709B0B5C}">
      <text>
        <r>
          <rPr>
            <b/>
            <sz val="9"/>
            <color indexed="81"/>
            <rFont val="Tahoma"/>
            <family val="2"/>
          </rPr>
          <t>INGRESE LOS KILOMETROS QUE TIENE REGISTRADO RECORRE SU UNIDAD X SEMANA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 xr:uid="{4935FD73-D328-4008-A971-0AE450371951}">
      <text>
        <r>
          <rPr>
            <b/>
            <sz val="9"/>
            <color indexed="81"/>
            <rFont val="Tahoma"/>
            <family val="2"/>
          </rPr>
          <t>INSERTE LA CANTIDAD COTIZADA DE SU EQUIPO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" authorId="0" shapeId="0" xr:uid="{9198A8BC-C6D6-4A26-8D15-329ABB2E56D9}">
      <text>
        <r>
          <rPr>
            <b/>
            <sz val="9"/>
            <color indexed="81"/>
            <rFont val="Tahoma"/>
            <family val="2"/>
          </rPr>
          <t xml:space="preserve">EN CASO DE TENER MAS DE 1 UNIDAD PARA INSTALAR EQUIPO DE GAS INGRESE AQUÍ LA CANTIDAD DE UNIDADES PARA VER CUANTO SERIA EL AHRRO ANUAL.
</t>
        </r>
      </text>
    </comment>
  </commentList>
</comments>
</file>

<file path=xl/sharedStrings.xml><?xml version="1.0" encoding="utf-8"?>
<sst xmlns="http://schemas.openxmlformats.org/spreadsheetml/2006/main" count="58" uniqueCount="45">
  <si>
    <t>DATOS A CAPTURAR POR EL USUARIO PARA EL CÁLCULO DEL AHORRO</t>
  </si>
  <si>
    <t>TIPO DE UNIDAD</t>
  </si>
  <si>
    <t>MODELO</t>
  </si>
  <si>
    <t>PLACAS</t>
  </si>
  <si>
    <t>X</t>
  </si>
  <si>
    <t>DATOS VEHICULO</t>
  </si>
  <si>
    <t>RENDIMIENTO</t>
  </si>
  <si>
    <t>KILOMETROS RECORRIDOS SEMANALMENTE</t>
  </si>
  <si>
    <t>PRECIO DE GAS LP</t>
  </si>
  <si>
    <t>RESULTADO GASOLINA</t>
  </si>
  <si>
    <t>Kms./Lts.</t>
  </si>
  <si>
    <t xml:space="preserve">KILOMETROS RECORRIDOS </t>
  </si>
  <si>
    <t>LITROS DE GASOLINA</t>
  </si>
  <si>
    <t>PRECIO DE GASOLINA</t>
  </si>
  <si>
    <t>x Lts.</t>
  </si>
  <si>
    <t>COSTO DE GASOLINA</t>
  </si>
  <si>
    <t>RESULTADO GAS LP</t>
  </si>
  <si>
    <t>% DE PERDIDA EN RENDIMIENTO</t>
  </si>
  <si>
    <t>LITROS DE GAS LP</t>
  </si>
  <si>
    <t>KILOMETROS RECORRIDOS</t>
  </si>
  <si>
    <t>COSTO DE GAS LP</t>
  </si>
  <si>
    <t>AHORRO</t>
  </si>
  <si>
    <t>AHORRO DEL COSTO POR USO DE GAS L.P.  SEMANAL</t>
  </si>
  <si>
    <t>% DE AHORRO</t>
  </si>
  <si>
    <t>COSTO DE CONVERSION</t>
  </si>
  <si>
    <t>TIEMPO DE RECUPERACION DE LA INVERSION</t>
  </si>
  <si>
    <t>SEMANAS</t>
  </si>
  <si>
    <t>MESES</t>
  </si>
  <si>
    <t xml:space="preserve">X </t>
  </si>
  <si>
    <t>UNIDAD</t>
  </si>
  <si>
    <t>$</t>
  </si>
  <si>
    <t>AHORRO TOTAL ANUAL</t>
  </si>
  <si>
    <t>LOS COSTOS DE MANTENIMIENTOS NO ESTAN INCLUIDOS EN LA ESTIMACION TOTAL</t>
  </si>
  <si>
    <t>VENTAJAS SOBRE EL USO DE GAS LP</t>
  </si>
  <si>
    <t>* AHORRO EN MANTENIMIENTOS</t>
  </si>
  <si>
    <t>* CAMBIOS DE ACEITE A MAS LARGOS PERIODOS (A 1.5 DEL PERIODO NORMAL EN GASOLINA)</t>
  </si>
  <si>
    <t>AHORRO TOTAL MENSUAL</t>
  </si>
  <si>
    <t>AHORRO TOTAL SEMANAL</t>
  </si>
  <si>
    <t>* UN MOTOR CONVERTIDO A GAS LP TIENE MAYOR DURACIÓN.</t>
  </si>
  <si>
    <t>AHORRO TOTAL SEMANA, MES, ANUAL</t>
  </si>
  <si>
    <t>%</t>
  </si>
  <si>
    <t>Kms x Lts.</t>
  </si>
  <si>
    <t>Kms.</t>
  </si>
  <si>
    <r>
      <rPr>
        <b/>
        <sz val="28"/>
        <rFont val="Calibri"/>
        <family val="2"/>
        <scheme val="minor"/>
      </rPr>
      <t xml:space="preserve">ANALISIS DE AHORRO  </t>
    </r>
    <r>
      <rPr>
        <b/>
        <sz val="28"/>
        <color theme="0"/>
        <rFont val="Calibri"/>
        <family val="2"/>
        <scheme val="minor"/>
      </rPr>
      <t xml:space="preserve">                                                                                        GAS LP   </t>
    </r>
    <r>
      <rPr>
        <b/>
        <sz val="28"/>
        <rFont val="Calibri"/>
        <family val="2"/>
        <scheme val="minor"/>
      </rPr>
      <t>VS</t>
    </r>
    <r>
      <rPr>
        <b/>
        <sz val="28"/>
        <color theme="0"/>
        <rFont val="Calibri"/>
        <family val="2"/>
        <scheme val="minor"/>
      </rPr>
      <t xml:space="preserve">   GASOLINA   </t>
    </r>
    <r>
      <rPr>
        <b/>
        <sz val="28"/>
        <rFont val="Calibri"/>
        <family val="2"/>
        <scheme val="minor"/>
      </rPr>
      <t>VS</t>
    </r>
    <r>
      <rPr>
        <b/>
        <sz val="28"/>
        <color theme="0"/>
        <rFont val="Calibri"/>
        <family val="2"/>
        <scheme val="minor"/>
      </rPr>
      <t xml:space="preserve">   INVERSION</t>
    </r>
  </si>
  <si>
    <t xml:space="preserve">PRECIO DE GASOLINA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</si>
</sst>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00"/>
    <numFmt numFmtId="166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4"/>
      <color rgb="FF00206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rgb="FFFF6600"/>
      <name val="Calibri"/>
      <family val="2"/>
      <scheme val="minor"/>
    </font>
    <font>
      <b/>
      <sz val="10"/>
      <color rgb="FFFF66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8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36"/>
      <color rgb="FF0000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4"/>
      <color rgb="FFFF66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8"/>
      <name val="Calibri"/>
      <family val="2"/>
      <scheme val="minor"/>
    </font>
    <font>
      <b/>
      <sz val="2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0" xfId="0" applyFont="1" applyFill="1"/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7" fillId="3" borderId="4" xfId="0" applyFont="1" applyFill="1" applyBorder="1"/>
    <xf numFmtId="0" fontId="7" fillId="3" borderId="0" xfId="0" applyFont="1" applyFill="1"/>
    <xf numFmtId="0" fontId="7" fillId="3" borderId="5" xfId="0" applyFont="1" applyFill="1" applyBorder="1"/>
    <xf numFmtId="0" fontId="9" fillId="3" borderId="4" xfId="0" applyFont="1" applyFill="1" applyBorder="1"/>
    <xf numFmtId="0" fontId="9" fillId="3" borderId="0" xfId="0" applyFont="1" applyFill="1"/>
    <xf numFmtId="0" fontId="9" fillId="3" borderId="5" xfId="0" applyFont="1" applyFill="1" applyBorder="1"/>
    <xf numFmtId="0" fontId="10" fillId="5" borderId="9" xfId="0" applyFont="1" applyFill="1" applyBorder="1" applyAlignment="1">
      <alignment horizontal="left"/>
    </xf>
    <xf numFmtId="0" fontId="14" fillId="5" borderId="0" xfId="0" applyFont="1" applyFill="1" applyAlignment="1">
      <alignment vertical="center"/>
    </xf>
    <xf numFmtId="0" fontId="16" fillId="5" borderId="10" xfId="0" applyFont="1" applyFill="1" applyBorder="1"/>
    <xf numFmtId="0" fontId="15" fillId="5" borderId="10" xfId="1" applyNumberFormat="1" applyFont="1" applyFill="1" applyBorder="1" applyAlignment="1" applyProtection="1">
      <alignment vertical="center"/>
      <protection locked="0"/>
    </xf>
    <xf numFmtId="0" fontId="7" fillId="5" borderId="0" xfId="0" applyFont="1" applyFill="1"/>
    <xf numFmtId="4" fontId="7" fillId="5" borderId="0" xfId="0" applyNumberFormat="1" applyFont="1" applyFill="1"/>
    <xf numFmtId="0" fontId="7" fillId="5" borderId="10" xfId="0" applyFont="1" applyFill="1" applyBorder="1"/>
    <xf numFmtId="0" fontId="7" fillId="5" borderId="9" xfId="0" applyFont="1" applyFill="1" applyBorder="1"/>
    <xf numFmtId="4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1" applyNumberFormat="1" applyFont="1" applyFill="1" applyBorder="1" applyAlignment="1" applyProtection="1">
      <alignment horizontal="center" vertical="center"/>
      <protection locked="0"/>
    </xf>
    <xf numFmtId="4" fontId="20" fillId="5" borderId="0" xfId="0" applyNumberFormat="1" applyFont="1" applyFill="1"/>
    <xf numFmtId="0" fontId="21" fillId="5" borderId="0" xfId="0" applyFont="1" applyFill="1"/>
    <xf numFmtId="0" fontId="20" fillId="5" borderId="0" xfId="0" applyFont="1" applyFill="1"/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164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4" fillId="5" borderId="12" xfId="0" applyFont="1" applyFill="1" applyBorder="1" applyAlignment="1">
      <alignment horizontal="left"/>
    </xf>
    <xf numFmtId="0" fontId="24" fillId="5" borderId="13" xfId="0" applyFont="1" applyFill="1" applyBorder="1" applyAlignment="1">
      <alignment horizontal="left"/>
    </xf>
    <xf numFmtId="0" fontId="8" fillId="5" borderId="13" xfId="0" applyFont="1" applyFill="1" applyBorder="1"/>
    <xf numFmtId="4" fontId="8" fillId="5" borderId="13" xfId="0" applyNumberFormat="1" applyFont="1" applyFill="1" applyBorder="1"/>
    <xf numFmtId="0" fontId="8" fillId="5" borderId="14" xfId="0" applyFont="1" applyFill="1" applyBorder="1"/>
    <xf numFmtId="0" fontId="24" fillId="6" borderId="6" xfId="0" applyFont="1" applyFill="1" applyBorder="1" applyAlignment="1">
      <alignment horizontal="left"/>
    </xf>
    <xf numFmtId="0" fontId="24" fillId="6" borderId="7" xfId="0" applyFont="1" applyFill="1" applyBorder="1" applyAlignment="1">
      <alignment horizontal="left"/>
    </xf>
    <xf numFmtId="0" fontId="8" fillId="6" borderId="7" xfId="0" applyFont="1" applyFill="1" applyBorder="1"/>
    <xf numFmtId="4" fontId="8" fillId="6" borderId="7" xfId="0" applyNumberFormat="1" applyFont="1" applyFill="1" applyBorder="1"/>
    <xf numFmtId="0" fontId="8" fillId="6" borderId="8" xfId="0" applyFont="1" applyFill="1" applyBorder="1"/>
    <xf numFmtId="4" fontId="25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8" fillId="6" borderId="0" xfId="0" applyNumberFormat="1" applyFont="1" applyFill="1" applyBorder="1"/>
    <xf numFmtId="0" fontId="25" fillId="0" borderId="0" xfId="1" applyNumberFormat="1" applyFont="1" applyFill="1" applyBorder="1" applyAlignment="1" applyProtection="1">
      <alignment horizontal="center" vertical="center"/>
    </xf>
    <xf numFmtId="0" fontId="8" fillId="6" borderId="0" xfId="0" applyFont="1" applyFill="1" applyBorder="1"/>
    <xf numFmtId="164" fontId="26" fillId="0" borderId="0" xfId="2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2" fontId="23" fillId="6" borderId="12" xfId="0" applyNumberFormat="1" applyFont="1" applyFill="1" applyBorder="1" applyAlignment="1">
      <alignment horizontal="left" wrapText="1"/>
    </xf>
    <xf numFmtId="44" fontId="8" fillId="6" borderId="13" xfId="2" applyFont="1" applyFill="1" applyBorder="1" applyAlignment="1" applyProtection="1">
      <alignment horizontal="left" vertical="center"/>
    </xf>
    <xf numFmtId="0" fontId="23" fillId="6" borderId="13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center" vertical="center"/>
    </xf>
    <xf numFmtId="44" fontId="23" fillId="6" borderId="13" xfId="2" applyFont="1" applyFill="1" applyBorder="1" applyAlignment="1" applyProtection="1">
      <alignment horizontal="center" vertical="center"/>
    </xf>
    <xf numFmtId="0" fontId="23" fillId="6" borderId="13" xfId="0" applyFont="1" applyFill="1" applyBorder="1"/>
    <xf numFmtId="0" fontId="8" fillId="6" borderId="13" xfId="0" applyFont="1" applyFill="1" applyBorder="1"/>
    <xf numFmtId="4" fontId="8" fillId="6" borderId="13" xfId="0" applyNumberFormat="1" applyFont="1" applyFill="1" applyBorder="1"/>
    <xf numFmtId="0" fontId="8" fillId="6" borderId="14" xfId="0" applyFont="1" applyFill="1" applyBorder="1"/>
    <xf numFmtId="0" fontId="8" fillId="9" borderId="6" xfId="0" applyFont="1" applyFill="1" applyBorder="1"/>
    <xf numFmtId="165" fontId="8" fillId="9" borderId="7" xfId="0" applyNumberFormat="1" applyFont="1" applyFill="1" applyBorder="1"/>
    <xf numFmtId="0" fontId="8" fillId="9" borderId="7" xfId="0" applyFont="1" applyFill="1" applyBorder="1"/>
    <xf numFmtId="4" fontId="8" fillId="9" borderId="7" xfId="0" applyNumberFormat="1" applyFont="1" applyFill="1" applyBorder="1"/>
    <xf numFmtId="0" fontId="8" fillId="9" borderId="8" xfId="0" applyFont="1" applyFill="1" applyBorder="1"/>
    <xf numFmtId="4" fontId="26" fillId="0" borderId="0" xfId="0" applyNumberFormat="1" applyFont="1" applyFill="1" applyBorder="1" applyAlignment="1">
      <alignment horizontal="center" vertical="center"/>
    </xf>
    <xf numFmtId="4" fontId="8" fillId="9" borderId="0" xfId="0" applyNumberFormat="1" applyFont="1" applyFill="1" applyBorder="1"/>
    <xf numFmtId="0" fontId="8" fillId="9" borderId="0" xfId="0" applyFont="1" applyFill="1" applyBorder="1"/>
    <xf numFmtId="0" fontId="8" fillId="9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/>
    </xf>
    <xf numFmtId="4" fontId="30" fillId="11" borderId="0" xfId="0" applyNumberFormat="1" applyFont="1" applyFill="1"/>
    <xf numFmtId="0" fontId="8" fillId="11" borderId="0" xfId="0" applyFont="1" applyFill="1" applyAlignment="1">
      <alignment horizontal="left"/>
    </xf>
    <xf numFmtId="4" fontId="8" fillId="11" borderId="0" xfId="0" applyNumberFormat="1" applyFont="1" applyFill="1" applyAlignment="1">
      <alignment horizontal="left"/>
    </xf>
    <xf numFmtId="49" fontId="8" fillId="11" borderId="0" xfId="0" applyNumberFormat="1" applyFont="1" applyFill="1"/>
    <xf numFmtId="4" fontId="8" fillId="11" borderId="0" xfId="0" applyNumberFormat="1" applyFont="1" applyFill="1"/>
    <xf numFmtId="0" fontId="8" fillId="11" borderId="10" xfId="0" applyFont="1" applyFill="1" applyBorder="1"/>
    <xf numFmtId="0" fontId="8" fillId="11" borderId="0" xfId="0" applyFont="1" applyFill="1"/>
    <xf numFmtId="164" fontId="32" fillId="0" borderId="0" xfId="0" applyNumberFormat="1" applyFont="1" applyFill="1" applyBorder="1" applyAlignment="1">
      <alignment horizontal="center" vertical="center"/>
    </xf>
    <xf numFmtId="166" fontId="8" fillId="11" borderId="0" xfId="0" applyNumberFormat="1" applyFont="1" applyFill="1"/>
    <xf numFmtId="0" fontId="8" fillId="11" borderId="9" xfId="0" applyFont="1" applyFill="1" applyBorder="1" applyAlignment="1">
      <alignment horizontal="left"/>
    </xf>
    <xf numFmtId="49" fontId="31" fillId="11" borderId="0" xfId="0" applyNumberFormat="1" applyFont="1" applyFill="1"/>
    <xf numFmtId="2" fontId="32" fillId="0" borderId="0" xfId="3" applyNumberFormat="1" applyFont="1" applyFill="1" applyBorder="1" applyAlignment="1" applyProtection="1">
      <alignment horizontal="center" vertical="center"/>
    </xf>
    <xf numFmtId="166" fontId="33" fillId="11" borderId="0" xfId="0" applyNumberFormat="1" applyFont="1" applyFill="1"/>
    <xf numFmtId="0" fontId="8" fillId="11" borderId="9" xfId="0" applyFont="1" applyFill="1" applyBorder="1"/>
    <xf numFmtId="0" fontId="8" fillId="11" borderId="15" xfId="0" applyFont="1" applyFill="1" applyBorder="1"/>
    <xf numFmtId="4" fontId="8" fillId="11" borderId="16" xfId="0" applyNumberFormat="1" applyFont="1" applyFill="1" applyBorder="1"/>
    <xf numFmtId="0" fontId="8" fillId="11" borderId="16" xfId="0" applyFont="1" applyFill="1" applyBorder="1"/>
    <xf numFmtId="0" fontId="8" fillId="11" borderId="17" xfId="0" applyFont="1" applyFill="1" applyBorder="1"/>
    <xf numFmtId="0" fontId="19" fillId="5" borderId="6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8" fillId="5" borderId="7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35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vertical="center"/>
    </xf>
    <xf numFmtId="2" fontId="24" fillId="0" borderId="21" xfId="0" applyNumberFormat="1" applyFont="1" applyFill="1" applyBorder="1" applyAlignment="1">
      <alignment horizontal="center"/>
    </xf>
    <xf numFmtId="0" fontId="35" fillId="5" borderId="9" xfId="0" applyFont="1" applyFill="1" applyBorder="1" applyAlignment="1">
      <alignment vertical="center"/>
    </xf>
    <xf numFmtId="4" fontId="33" fillId="3" borderId="0" xfId="0" applyNumberFormat="1" applyFont="1" applyFill="1" applyBorder="1" applyAlignment="1">
      <alignment horizontal="center"/>
    </xf>
    <xf numFmtId="4" fontId="24" fillId="0" borderId="21" xfId="0" applyNumberFormat="1" applyFont="1" applyFill="1" applyBorder="1" applyAlignment="1">
      <alignment horizontal="center"/>
    </xf>
    <xf numFmtId="0" fontId="8" fillId="5" borderId="12" xfId="0" applyFont="1" applyFill="1" applyBorder="1"/>
    <xf numFmtId="0" fontId="8" fillId="3" borderId="13" xfId="0" applyFont="1" applyFill="1" applyBorder="1"/>
    <xf numFmtId="0" fontId="8" fillId="3" borderId="14" xfId="0" applyFont="1" applyFill="1" applyBorder="1" applyAlignment="1">
      <alignment vertical="center"/>
    </xf>
    <xf numFmtId="0" fontId="8" fillId="5" borderId="9" xfId="0" applyFont="1" applyFill="1" applyBorder="1"/>
    <xf numFmtId="4" fontId="8" fillId="5" borderId="0" xfId="0" applyNumberFormat="1" applyFont="1" applyFill="1" applyBorder="1"/>
    <xf numFmtId="0" fontId="8" fillId="5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right" vertical="center"/>
    </xf>
    <xf numFmtId="3" fontId="21" fillId="5" borderId="11" xfId="0" applyNumberFormat="1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>
      <alignment horizontal="right" vertical="center"/>
    </xf>
    <xf numFmtId="0" fontId="27" fillId="5" borderId="0" xfId="0" applyFont="1" applyFill="1" applyBorder="1" applyAlignment="1">
      <alignment horizontal="right"/>
    </xf>
    <xf numFmtId="164" fontId="37" fillId="7" borderId="21" xfId="2" applyNumberFormat="1" applyFont="1" applyFill="1" applyBorder="1" applyAlignment="1" applyProtection="1">
      <alignment horizontal="center" vertical="center"/>
    </xf>
    <xf numFmtId="0" fontId="23" fillId="9" borderId="22" xfId="0" applyFont="1" applyFill="1" applyBorder="1" applyAlignment="1">
      <alignment vertical="center" wrapText="1"/>
    </xf>
    <xf numFmtId="0" fontId="38" fillId="5" borderId="9" xfId="0" applyFont="1" applyFill="1" applyBorder="1"/>
    <xf numFmtId="4" fontId="38" fillId="5" borderId="0" xfId="0" applyNumberFormat="1" applyFont="1" applyFill="1" applyBorder="1"/>
    <xf numFmtId="0" fontId="31" fillId="5" borderId="0" xfId="0" applyFont="1" applyFill="1" applyBorder="1"/>
    <xf numFmtId="4" fontId="31" fillId="5" borderId="0" xfId="0" applyNumberFormat="1" applyFont="1" applyFill="1" applyBorder="1"/>
    <xf numFmtId="4" fontId="27" fillId="3" borderId="0" xfId="0" applyNumberFormat="1" applyFont="1" applyFill="1" applyBorder="1"/>
    <xf numFmtId="0" fontId="38" fillId="3" borderId="10" xfId="0" applyFont="1" applyFill="1" applyBorder="1" applyAlignment="1">
      <alignment vertical="center"/>
    </xf>
    <xf numFmtId="0" fontId="39" fillId="5" borderId="9" xfId="0" applyFont="1" applyFill="1" applyBorder="1"/>
    <xf numFmtId="4" fontId="39" fillId="5" borderId="0" xfId="0" applyNumberFormat="1" applyFont="1" applyFill="1" applyBorder="1"/>
    <xf numFmtId="3" fontId="28" fillId="5" borderId="0" xfId="0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horizontal="right"/>
    </xf>
    <xf numFmtId="0" fontId="28" fillId="5" borderId="9" xfId="0" applyFont="1" applyFill="1" applyBorder="1"/>
    <xf numFmtId="4" fontId="28" fillId="5" borderId="0" xfId="0" applyNumberFormat="1" applyFont="1" applyFill="1" applyBorder="1"/>
    <xf numFmtId="0" fontId="27" fillId="5" borderId="0" xfId="0" applyFont="1" applyFill="1" applyBorder="1"/>
    <xf numFmtId="4" fontId="27" fillId="5" borderId="0" xfId="0" applyNumberFormat="1" applyFont="1" applyFill="1" applyBorder="1"/>
    <xf numFmtId="4" fontId="31" fillId="3" borderId="0" xfId="0" applyNumberFormat="1" applyFont="1" applyFill="1" applyBorder="1"/>
    <xf numFmtId="0" fontId="28" fillId="5" borderId="12" xfId="0" applyFont="1" applyFill="1" applyBorder="1"/>
    <xf numFmtId="4" fontId="28" fillId="5" borderId="13" xfId="0" applyNumberFormat="1" applyFont="1" applyFill="1" applyBorder="1"/>
    <xf numFmtId="0" fontId="28" fillId="5" borderId="13" xfId="0" applyFont="1" applyFill="1" applyBorder="1" applyAlignment="1">
      <alignment horizontal="right" vertical="center"/>
    </xf>
    <xf numFmtId="3" fontId="28" fillId="5" borderId="13" xfId="0" applyNumberFormat="1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vertical="center"/>
    </xf>
    <xf numFmtId="164" fontId="40" fillId="10" borderId="23" xfId="2" applyNumberFormat="1" applyFont="1" applyFill="1" applyBorder="1" applyAlignment="1" applyProtection="1">
      <alignment horizontal="center" vertical="center"/>
    </xf>
    <xf numFmtId="0" fontId="24" fillId="9" borderId="24" xfId="0" applyFont="1" applyFill="1" applyBorder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right"/>
    </xf>
    <xf numFmtId="49" fontId="17" fillId="5" borderId="0" xfId="0" applyNumberFormat="1" applyFont="1" applyFill="1" applyAlignment="1">
      <alignment horizontal="right" vertical="center" wrapText="1"/>
    </xf>
    <xf numFmtId="2" fontId="12" fillId="5" borderId="0" xfId="0" applyNumberFormat="1" applyFont="1" applyFill="1" applyAlignment="1">
      <alignment horizontal="right" vertical="center" wrapText="1"/>
    </xf>
    <xf numFmtId="0" fontId="21" fillId="5" borderId="0" xfId="0" applyFont="1" applyFill="1" applyAlignment="1">
      <alignment horizontal="left" vertical="center"/>
    </xf>
    <xf numFmtId="0" fontId="41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5" borderId="0" xfId="1" applyNumberFormat="1" applyFont="1" applyFill="1" applyBorder="1" applyAlignment="1" applyProtection="1">
      <alignment horizontal="center" vertical="center"/>
      <protection locked="0"/>
    </xf>
    <xf numFmtId="0" fontId="24" fillId="6" borderId="9" xfId="0" applyFont="1" applyFill="1" applyBorder="1" applyAlignment="1">
      <alignment vertical="center"/>
    </xf>
    <xf numFmtId="0" fontId="24" fillId="6" borderId="9" xfId="0" applyFont="1" applyFill="1" applyBorder="1"/>
    <xf numFmtId="2" fontId="24" fillId="6" borderId="9" xfId="0" applyNumberFormat="1" applyFont="1" applyFill="1" applyBorder="1" applyAlignment="1">
      <alignment horizontal="left" vertical="center" wrapText="1"/>
    </xf>
    <xf numFmtId="49" fontId="24" fillId="6" borderId="0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/>
    <xf numFmtId="44" fontId="24" fillId="6" borderId="0" xfId="2" applyFont="1" applyFill="1" applyBorder="1" applyAlignment="1" applyProtection="1">
      <alignment horizontal="center" vertical="center"/>
    </xf>
    <xf numFmtId="0" fontId="24" fillId="9" borderId="0" xfId="0" applyFont="1" applyFill="1" applyBorder="1" applyAlignment="1">
      <alignment horizontal="center" wrapText="1"/>
    </xf>
    <xf numFmtId="49" fontId="24" fillId="9" borderId="0" xfId="0" applyNumberFormat="1" applyFont="1" applyFill="1" applyBorder="1" applyAlignment="1">
      <alignment horizontal="center" vertical="center" wrapText="1"/>
    </xf>
    <xf numFmtId="49" fontId="24" fillId="9" borderId="9" xfId="0" applyNumberFormat="1" applyFont="1" applyFill="1" applyBorder="1" applyAlignment="1">
      <alignment horizontal="center" vertical="center" wrapText="1"/>
    </xf>
    <xf numFmtId="44" fontId="17" fillId="9" borderId="0" xfId="2" applyFont="1" applyFill="1" applyBorder="1" applyAlignment="1" applyProtection="1">
      <alignment horizontal="center" wrapText="1"/>
    </xf>
    <xf numFmtId="0" fontId="17" fillId="9" borderId="9" xfId="0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4" fontId="17" fillId="9" borderId="0" xfId="0" applyNumberFormat="1" applyFont="1" applyFill="1" applyBorder="1"/>
    <xf numFmtId="0" fontId="17" fillId="9" borderId="10" xfId="0" applyFont="1" applyFill="1" applyBorder="1"/>
    <xf numFmtId="0" fontId="37" fillId="7" borderId="10" xfId="0" applyFont="1" applyFill="1" applyBorder="1" applyAlignment="1">
      <alignment horizontal="center" vertical="center" wrapText="1"/>
    </xf>
    <xf numFmtId="4" fontId="43" fillId="0" borderId="0" xfId="0" applyNumberFormat="1" applyFont="1" applyFill="1" applyBorder="1" applyAlignment="1">
      <alignment horizontal="center" vertical="center"/>
    </xf>
    <xf numFmtId="4" fontId="17" fillId="6" borderId="0" xfId="0" applyNumberFormat="1" applyFont="1" applyFill="1" applyBorder="1"/>
    <xf numFmtId="0" fontId="17" fillId="6" borderId="10" xfId="0" applyFont="1" applyFill="1" applyBorder="1"/>
    <xf numFmtId="0" fontId="21" fillId="0" borderId="22" xfId="0" applyFont="1" applyFill="1" applyBorder="1" applyAlignment="1">
      <alignment vertical="center"/>
    </xf>
    <xf numFmtId="0" fontId="21" fillId="3" borderId="10" xfId="0" applyFont="1" applyFill="1" applyBorder="1" applyAlignment="1">
      <alignment vertical="center"/>
    </xf>
    <xf numFmtId="49" fontId="23" fillId="6" borderId="0" xfId="0" applyNumberFormat="1" applyFont="1" applyFill="1" applyBorder="1" applyAlignment="1">
      <alignment horizontal="left" vertical="center" wrapText="1"/>
    </xf>
    <xf numFmtId="0" fontId="8" fillId="9" borderId="0" xfId="0" applyFont="1" applyFill="1" applyBorder="1" applyAlignment="1">
      <alignment horizontal="left" vertical="center"/>
    </xf>
    <xf numFmtId="49" fontId="23" fillId="9" borderId="0" xfId="0" applyNumberFormat="1" applyFont="1" applyFill="1" applyBorder="1" applyAlignment="1">
      <alignment horizontal="left" vertical="center" wrapText="1"/>
    </xf>
    <xf numFmtId="3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37" fillId="7" borderId="0" xfId="0" applyFont="1" applyFill="1" applyBorder="1" applyAlignment="1">
      <alignment horizontal="center" vertical="center" wrapText="1"/>
    </xf>
    <xf numFmtId="164" fontId="37" fillId="7" borderId="25" xfId="2" applyNumberFormat="1" applyFont="1" applyFill="1" applyBorder="1" applyAlignment="1" applyProtection="1">
      <alignment horizontal="center" vertical="center"/>
    </xf>
    <xf numFmtId="0" fontId="8" fillId="9" borderId="9" xfId="0" applyFont="1" applyFill="1" applyBorder="1" applyAlignment="1">
      <alignment horizontal="center"/>
    </xf>
    <xf numFmtId="4" fontId="30" fillId="9" borderId="0" xfId="0" applyNumberFormat="1" applyFont="1" applyFill="1" applyBorder="1"/>
    <xf numFmtId="0" fontId="8" fillId="9" borderId="0" xfId="0" applyFont="1" applyFill="1" applyBorder="1" applyAlignment="1">
      <alignment horizontal="left"/>
    </xf>
    <xf numFmtId="4" fontId="8" fillId="9" borderId="0" xfId="0" applyNumberFormat="1" applyFont="1" applyFill="1" applyBorder="1" applyAlignment="1">
      <alignment horizontal="left"/>
    </xf>
    <xf numFmtId="49" fontId="8" fillId="9" borderId="0" xfId="0" applyNumberFormat="1" applyFont="1" applyFill="1" applyBorder="1"/>
    <xf numFmtId="0" fontId="8" fillId="9" borderId="10" xfId="0" applyFont="1" applyFill="1" applyBorder="1"/>
    <xf numFmtId="0" fontId="44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17" fillId="5" borderId="0" xfId="0" applyFont="1" applyFill="1" applyAlignment="1">
      <alignment horizontal="right" vertical="center"/>
    </xf>
    <xf numFmtId="0" fontId="32" fillId="5" borderId="0" xfId="0" applyFont="1" applyFill="1" applyAlignment="1">
      <alignment horizontal="right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19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3" fillId="3" borderId="10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13" fillId="3" borderId="13" xfId="0" applyFont="1" applyFill="1" applyBorder="1" applyAlignment="1">
      <alignment horizontal="left"/>
    </xf>
    <xf numFmtId="0" fontId="13" fillId="3" borderId="14" xfId="0" applyFont="1" applyFill="1" applyBorder="1" applyAlignment="1">
      <alignment horizontal="left"/>
    </xf>
    <xf numFmtId="0" fontId="12" fillId="13" borderId="12" xfId="0" applyFont="1" applyFill="1" applyBorder="1" applyAlignment="1">
      <alignment horizontal="center"/>
    </xf>
    <xf numFmtId="0" fontId="12" fillId="13" borderId="13" xfId="0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/>
    </xf>
    <xf numFmtId="0" fontId="12" fillId="13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10" fillId="12" borderId="9" xfId="0" applyFont="1" applyFill="1" applyBorder="1" applyAlignment="1">
      <alignment horizontal="center"/>
    </xf>
    <xf numFmtId="0" fontId="10" fillId="12" borderId="0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/>
    </xf>
    <xf numFmtId="164" fontId="36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right" vertical="center"/>
    </xf>
    <xf numFmtId="2" fontId="22" fillId="5" borderId="0" xfId="0" applyNumberFormat="1" applyFont="1" applyFill="1" applyAlignment="1">
      <alignment horizontal="right" vertical="center" wrapText="1"/>
    </xf>
    <xf numFmtId="0" fontId="10" fillId="15" borderId="9" xfId="0" applyFont="1" applyFill="1" applyBorder="1" applyAlignment="1">
      <alignment horizontal="center" vertical="center"/>
    </xf>
    <xf numFmtId="0" fontId="10" fillId="15" borderId="0" xfId="0" applyFont="1" applyFill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10" borderId="27" xfId="0" applyFont="1" applyFill="1" applyBorder="1" applyAlignment="1">
      <alignment horizontal="center" vertical="center"/>
    </xf>
    <xf numFmtId="0" fontId="32" fillId="10" borderId="28" xfId="0" applyFont="1" applyFill="1" applyBorder="1" applyAlignment="1">
      <alignment horizontal="center" vertical="center"/>
    </xf>
    <xf numFmtId="0" fontId="24" fillId="11" borderId="9" xfId="0" applyFont="1" applyFill="1" applyBorder="1" applyAlignment="1">
      <alignment horizontal="center" vertical="center" wrapText="1"/>
    </xf>
    <xf numFmtId="0" fontId="24" fillId="11" borderId="0" xfId="0" applyFont="1" applyFill="1" applyAlignment="1">
      <alignment horizontal="center" vertical="center" wrapText="1"/>
    </xf>
    <xf numFmtId="0" fontId="23" fillId="11" borderId="0" xfId="0" applyFont="1" applyFill="1" applyAlignment="1">
      <alignment horizontal="left"/>
    </xf>
    <xf numFmtId="0" fontId="23" fillId="11" borderId="10" xfId="0" applyFont="1" applyFill="1" applyBorder="1" applyAlignment="1">
      <alignment horizontal="left"/>
    </xf>
    <xf numFmtId="0" fontId="31" fillId="11" borderId="0" xfId="0" applyFont="1" applyFill="1" applyAlignment="1">
      <alignment horizontal="center" vertical="center"/>
    </xf>
    <xf numFmtId="0" fontId="34" fillId="0" borderId="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x6Hbg1jmMdrzk9V-qF7fyA?view_as=subscriber" TargetMode="External"/><Relationship Id="rId3" Type="http://schemas.openxmlformats.org/officeDocument/2006/relationships/hyperlink" Target="http://www.equiposdegaslp.com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https://www.facebook.com/gaslpmx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525780</xdr:colOff>
      <xdr:row>7</xdr:row>
      <xdr:rowOff>199509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D1317F-C7E2-43B4-A691-249DA40E0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" y="880110"/>
          <a:ext cx="2489835" cy="1559679"/>
        </a:xfrm>
        <a:prstGeom prst="rect">
          <a:avLst/>
        </a:prstGeom>
      </xdr:spPr>
    </xdr:pic>
    <xdr:clientData/>
  </xdr:twoCellAnchor>
  <xdr:oneCellAnchor>
    <xdr:from>
      <xdr:col>8</xdr:col>
      <xdr:colOff>104775</xdr:colOff>
      <xdr:row>6</xdr:row>
      <xdr:rowOff>266700</xdr:rowOff>
    </xdr:from>
    <xdr:ext cx="1952625" cy="373436"/>
    <xdr:sp macro="" textlink="">
      <xdr:nvSpPr>
        <xdr:cNvPr id="5" name="8 Rectángulo">
          <a:extLst>
            <a:ext uri="{FF2B5EF4-FFF2-40B4-BE49-F238E27FC236}">
              <a16:creationId xmlns:a16="http://schemas.microsoft.com/office/drawing/2014/main" id="{AEC3C177-6442-49F3-808C-91AB865E37B0}"/>
            </a:ext>
          </a:extLst>
        </xdr:cNvPr>
        <xdr:cNvSpPr/>
      </xdr:nvSpPr>
      <xdr:spPr>
        <a:xfrm>
          <a:off x="7176135" y="2042160"/>
          <a:ext cx="1952625" cy="37343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endParaRPr lang="es-ES" sz="1600" b="1" cap="all" spc="0">
            <a:ln/>
            <a:solidFill>
              <a:srgbClr val="000099"/>
            </a:solidFill>
            <a:effectLst>
              <a:outerShdw blurRad="19685" dist="12700" dir="5400000" algn="tl" rotWithShape="0">
                <a:schemeClr val="accent1">
                  <a:satMod val="130000"/>
                  <a:alpha val="60000"/>
                </a:schemeClr>
              </a:outerShdw>
              <a:reflection blurRad="10000" stA="55000" endPos="48000" dist="500" dir="5400000" sy="-100000" algn="bl" rotWithShape="0"/>
            </a:effectLst>
            <a:latin typeface="Hobo" pitchFamily="2" charset="0"/>
          </a:endParaRPr>
        </a:p>
      </xdr:txBody>
    </xdr:sp>
    <xdr:clientData/>
  </xdr:oneCellAnchor>
  <xdr:oneCellAnchor>
    <xdr:from>
      <xdr:col>5</xdr:col>
      <xdr:colOff>746760</xdr:colOff>
      <xdr:row>6</xdr:row>
      <xdr:rowOff>356235</xdr:rowOff>
    </xdr:from>
    <xdr:ext cx="906780" cy="307969"/>
    <xdr:sp macro="" textlink="">
      <xdr:nvSpPr>
        <xdr:cNvPr id="9" name="9 Rectángulo">
          <a:extLst>
            <a:ext uri="{FF2B5EF4-FFF2-40B4-BE49-F238E27FC236}">
              <a16:creationId xmlns:a16="http://schemas.microsoft.com/office/drawing/2014/main" id="{DA6BE13F-EE76-4092-98FE-FA89370D1201}"/>
            </a:ext>
          </a:extLst>
        </xdr:cNvPr>
        <xdr:cNvSpPr/>
      </xdr:nvSpPr>
      <xdr:spPr>
        <a:xfrm>
          <a:off x="4358640" y="2131695"/>
          <a:ext cx="906780" cy="30796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dobe Garamond Pro Bold" panose="02020702060506020403" pitchFamily="18" charset="0"/>
            </a:rPr>
            <a:t>DESDE 1993</a:t>
          </a:r>
          <a:endParaRPr lang="es-ES" sz="1000" b="0" cap="none" spc="0" baseline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Adobe Garamond Pro Bold" panose="02020702060506020403" pitchFamily="18" charset="0"/>
          </a:endParaRPr>
        </a:p>
        <a:p>
          <a:pPr algn="ctr"/>
          <a:endParaRPr lang="es-ES" sz="4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Adobe Garamond Pro Bold" panose="02020702060506020403" pitchFamily="18" charset="0"/>
          </a:endParaRPr>
        </a:p>
      </xdr:txBody>
    </xdr:sp>
    <xdr:clientData/>
  </xdr:oneCellAnchor>
  <xdr:oneCellAnchor>
    <xdr:from>
      <xdr:col>8</xdr:col>
      <xdr:colOff>1294476</xdr:colOff>
      <xdr:row>6</xdr:row>
      <xdr:rowOff>305568</xdr:rowOff>
    </xdr:from>
    <xdr:ext cx="1936404" cy="338747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0B860AD-FCC7-4020-BF27-551397437A55}"/>
            </a:ext>
          </a:extLst>
        </xdr:cNvPr>
        <xdr:cNvSpPr/>
      </xdr:nvSpPr>
      <xdr:spPr>
        <a:xfrm>
          <a:off x="8632536" y="2081028"/>
          <a:ext cx="1936404" cy="33874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r>
            <a:rPr lang="es-MX" sz="1600" b="1">
              <a:solidFill>
                <a:srgbClr val="1018B0"/>
              </a:solidFill>
              <a:effectLst/>
              <a:latin typeface="Adobe Garamond Pro Bold" panose="02020702060506020403" pitchFamily="18" charset="0"/>
              <a:ea typeface="+mn-ea"/>
              <a:cs typeface="+mn-cs"/>
            </a:rPr>
            <a:t>/Equipos</a:t>
          </a:r>
          <a:r>
            <a:rPr lang="es-MX" sz="1600" b="1" baseline="0">
              <a:solidFill>
                <a:srgbClr val="1018B0"/>
              </a:solidFill>
              <a:effectLst/>
              <a:latin typeface="Adobe Garamond Pro Bold" panose="02020702060506020403" pitchFamily="18" charset="0"/>
              <a:ea typeface="+mn-ea"/>
              <a:cs typeface="+mn-cs"/>
            </a:rPr>
            <a:t> De Gas Lp</a:t>
          </a:r>
          <a:endParaRPr lang="es-MX" sz="7200">
            <a:solidFill>
              <a:srgbClr val="1018B0"/>
            </a:solidFill>
            <a:effectLst/>
            <a:latin typeface="Adobe Garamond Pro Bold" panose="02020702060506020403" pitchFamily="18" charset="0"/>
          </a:endParaRPr>
        </a:p>
      </xdr:txBody>
    </xdr:sp>
    <xdr:clientData/>
  </xdr:oneCellAnchor>
  <xdr:twoCellAnchor editAs="oneCell">
    <xdr:from>
      <xdr:col>5</xdr:col>
      <xdr:colOff>752475</xdr:colOff>
      <xdr:row>2</xdr:row>
      <xdr:rowOff>12840</xdr:rowOff>
    </xdr:from>
    <xdr:to>
      <xdr:col>6</xdr:col>
      <xdr:colOff>296841</xdr:colOff>
      <xdr:row>6</xdr:row>
      <xdr:rowOff>259080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6778AA87-228C-45EE-9E84-1044AD58D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355" y="1056780"/>
          <a:ext cx="923586" cy="977760"/>
        </a:xfrm>
        <a:prstGeom prst="rect">
          <a:avLst/>
        </a:prstGeom>
      </xdr:spPr>
    </xdr:pic>
    <xdr:clientData/>
  </xdr:twoCellAnchor>
  <xdr:oneCellAnchor>
    <xdr:from>
      <xdr:col>8</xdr:col>
      <xdr:colOff>891540</xdr:colOff>
      <xdr:row>3</xdr:row>
      <xdr:rowOff>68580</xdr:rowOff>
    </xdr:from>
    <xdr:ext cx="184731" cy="1201291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9E0F3B6E-1467-48E4-AB39-48604265ED04}"/>
            </a:ext>
          </a:extLst>
        </xdr:cNvPr>
        <xdr:cNvSpPr/>
      </xdr:nvSpPr>
      <xdr:spPr>
        <a:xfrm>
          <a:off x="7962900" y="1295400"/>
          <a:ext cx="184731" cy="120129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endParaRPr lang="es-MX" sz="7200">
            <a:solidFill>
              <a:srgbClr val="1018B0"/>
            </a:solidFill>
            <a:effectLst/>
            <a:latin typeface="Adobe Garamond Pro Bold" panose="02020702060506020403" pitchFamily="18" charset="0"/>
          </a:endParaRPr>
        </a:p>
      </xdr:txBody>
    </xdr:sp>
    <xdr:clientData/>
  </xdr:oneCellAnchor>
  <xdr:twoCellAnchor>
    <xdr:from>
      <xdr:col>8</xdr:col>
      <xdr:colOff>53340</xdr:colOff>
      <xdr:row>2</xdr:row>
      <xdr:rowOff>0</xdr:rowOff>
    </xdr:from>
    <xdr:to>
      <xdr:col>9</xdr:col>
      <xdr:colOff>1066800</xdr:colOff>
      <xdr:row>5</xdr:row>
      <xdr:rowOff>30480</xdr:rowOff>
    </xdr:to>
    <xdr:sp macro="" textlink="">
      <xdr:nvSpPr>
        <xdr:cNvPr id="15" name="Rectángulo: esquinas redondeada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5DEACD-83CF-4579-A956-D5FB58415104}"/>
            </a:ext>
          </a:extLst>
        </xdr:cNvPr>
        <xdr:cNvSpPr/>
      </xdr:nvSpPr>
      <xdr:spPr>
        <a:xfrm>
          <a:off x="7124700" y="1043940"/>
          <a:ext cx="2827020" cy="579120"/>
        </a:xfrm>
        <a:prstGeom prst="round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/>
            <a:t>www.equiposdegaslp.com</a:t>
          </a:r>
        </a:p>
      </xdr:txBody>
    </xdr:sp>
    <xdr:clientData/>
  </xdr:twoCellAnchor>
  <xdr:twoCellAnchor>
    <xdr:from>
      <xdr:col>10</xdr:col>
      <xdr:colOff>91440</xdr:colOff>
      <xdr:row>9</xdr:row>
      <xdr:rowOff>30480</xdr:rowOff>
    </xdr:from>
    <xdr:to>
      <xdr:col>10</xdr:col>
      <xdr:colOff>495300</xdr:colOff>
      <xdr:row>17</xdr:row>
      <xdr:rowOff>60960</xdr:rowOff>
    </xdr:to>
    <xdr:sp macro="" textlink="">
      <xdr:nvSpPr>
        <xdr:cNvPr id="2" name="Cerrar llave 1" descr="CARGAR DATOS MANUALMENTE">
          <a:extLst>
            <a:ext uri="{FF2B5EF4-FFF2-40B4-BE49-F238E27FC236}">
              <a16:creationId xmlns:a16="http://schemas.microsoft.com/office/drawing/2014/main" id="{300FCF0D-60B1-4E78-B1DB-1EE244EFFD89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SpPr/>
      </xdr:nvSpPr>
      <xdr:spPr>
        <a:xfrm>
          <a:off x="10690860" y="2811780"/>
          <a:ext cx="403860" cy="2065020"/>
        </a:xfrm>
        <a:prstGeom prst="rightBrace">
          <a:avLst/>
        </a:prstGeom>
        <a:solidFill>
          <a:sysClr val="window" lastClr="FFFFFF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594360</xdr:colOff>
      <xdr:row>12</xdr:row>
      <xdr:rowOff>152400</xdr:rowOff>
    </xdr:from>
    <xdr:to>
      <xdr:col>13</xdr:col>
      <xdr:colOff>76200</xdr:colOff>
      <xdr:row>14</xdr:row>
      <xdr:rowOff>594360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30049A5-4DD7-416D-A3C3-E68F8BA4FF6F}"/>
            </a:ext>
          </a:extLst>
        </xdr:cNvPr>
        <xdr:cNvSpPr/>
      </xdr:nvSpPr>
      <xdr:spPr>
        <a:xfrm>
          <a:off x="11193780" y="3444240"/>
          <a:ext cx="1859280" cy="80772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600"/>
            <a:t>CARGAR DATOS </a:t>
          </a:r>
        </a:p>
        <a:p>
          <a:pPr algn="ctr"/>
          <a:r>
            <a:rPr lang="es-MX" sz="1600"/>
            <a:t>MANUAL</a:t>
          </a:r>
        </a:p>
      </xdr:txBody>
    </xdr:sp>
    <xdr:clientData/>
  </xdr:twoCellAnchor>
  <xdr:twoCellAnchor>
    <xdr:from>
      <xdr:col>7</xdr:col>
      <xdr:colOff>190500</xdr:colOff>
      <xdr:row>26</xdr:row>
      <xdr:rowOff>106680</xdr:rowOff>
    </xdr:from>
    <xdr:to>
      <xdr:col>7</xdr:col>
      <xdr:colOff>510540</xdr:colOff>
      <xdr:row>26</xdr:row>
      <xdr:rowOff>381000</xdr:rowOff>
    </xdr:to>
    <xdr:sp macro="" textlink="">
      <xdr:nvSpPr>
        <xdr:cNvPr id="6" name="Flecha: a la derecha con bandas 5">
          <a:extLst>
            <a:ext uri="{FF2B5EF4-FFF2-40B4-BE49-F238E27FC236}">
              <a16:creationId xmlns:a16="http://schemas.microsoft.com/office/drawing/2014/main" id="{F2A0FE2C-3603-4681-8F4D-B20D02707213}"/>
            </a:ext>
          </a:extLst>
        </xdr:cNvPr>
        <xdr:cNvSpPr/>
      </xdr:nvSpPr>
      <xdr:spPr>
        <a:xfrm rot="10800000">
          <a:off x="6057900" y="6652260"/>
          <a:ext cx="320040" cy="27432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1569720</xdr:colOff>
      <xdr:row>0</xdr:row>
      <xdr:rowOff>67702</xdr:rowOff>
    </xdr:from>
    <xdr:to>
      <xdr:col>9</xdr:col>
      <xdr:colOff>455745</xdr:colOff>
      <xdr:row>0</xdr:row>
      <xdr:rowOff>815340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A8F7C79-C056-474C-8255-4B620A4A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780" y="67702"/>
          <a:ext cx="699585" cy="747638"/>
        </a:xfrm>
        <a:prstGeom prst="rect">
          <a:avLst/>
        </a:prstGeom>
      </xdr:spPr>
    </xdr:pic>
    <xdr:clientData/>
  </xdr:twoCellAnchor>
  <xdr:twoCellAnchor editAs="oneCell">
    <xdr:from>
      <xdr:col>2</xdr:col>
      <xdr:colOff>13785</xdr:colOff>
      <xdr:row>0</xdr:row>
      <xdr:rowOff>45720</xdr:rowOff>
    </xdr:from>
    <xdr:to>
      <xdr:col>3</xdr:col>
      <xdr:colOff>7620</xdr:colOff>
      <xdr:row>0</xdr:row>
      <xdr:rowOff>793358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816D1E4-5C94-43ED-994B-E313AB4DD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32045" y="45720"/>
          <a:ext cx="786315" cy="74763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39</xdr:row>
      <xdr:rowOff>77840</xdr:rowOff>
    </xdr:from>
    <xdr:to>
      <xdr:col>7</xdr:col>
      <xdr:colOff>320040</xdr:colOff>
      <xdr:row>41</xdr:row>
      <xdr:rowOff>30479</xdr:rowOff>
    </xdr:to>
    <xdr:sp macro="" textlink="">
      <xdr:nvSpPr>
        <xdr:cNvPr id="17" name="Flecha: a la derecha con bandas 16">
          <a:extLst>
            <a:ext uri="{FF2B5EF4-FFF2-40B4-BE49-F238E27FC236}">
              <a16:creationId xmlns:a16="http://schemas.microsoft.com/office/drawing/2014/main" id="{F670563A-9148-4BA6-A728-BF855432DC21}"/>
            </a:ext>
          </a:extLst>
        </xdr:cNvPr>
        <xdr:cNvSpPr/>
      </xdr:nvSpPr>
      <xdr:spPr>
        <a:xfrm rot="10800000">
          <a:off x="5867400" y="8939900"/>
          <a:ext cx="320040" cy="25743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304800</xdr:colOff>
      <xdr:row>39</xdr:row>
      <xdr:rowOff>7620</xdr:rowOff>
    </xdr:from>
    <xdr:to>
      <xdr:col>7</xdr:col>
      <xdr:colOff>1211580</xdr:colOff>
      <xdr:row>41</xdr:row>
      <xdr:rowOff>83820</xdr:rowOff>
    </xdr:to>
    <xdr:sp macro="" textlink="">
      <xdr:nvSpPr>
        <xdr:cNvPr id="18" name="Rectángulo: esquinas redondeadas 17">
          <a:extLst>
            <a:ext uri="{FF2B5EF4-FFF2-40B4-BE49-F238E27FC236}">
              <a16:creationId xmlns:a16="http://schemas.microsoft.com/office/drawing/2014/main" id="{A2AE0177-4030-4FAA-8ACF-06D7FA0A6D76}"/>
            </a:ext>
          </a:extLst>
        </xdr:cNvPr>
        <xdr:cNvSpPr/>
      </xdr:nvSpPr>
      <xdr:spPr>
        <a:xfrm>
          <a:off x="6172200" y="8869680"/>
          <a:ext cx="906780" cy="3810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/>
            <a:t>CARGAR DATOS </a:t>
          </a:r>
        </a:p>
        <a:p>
          <a:pPr algn="ctr"/>
          <a:r>
            <a:rPr lang="es-MX" sz="800"/>
            <a:t>MANUAL</a:t>
          </a:r>
        </a:p>
      </xdr:txBody>
    </xdr:sp>
    <xdr:clientData/>
  </xdr:twoCellAnchor>
  <xdr:twoCellAnchor>
    <xdr:from>
      <xdr:col>7</xdr:col>
      <xdr:colOff>487680</xdr:colOff>
      <xdr:row>26</xdr:row>
      <xdr:rowOff>68580</xdr:rowOff>
    </xdr:from>
    <xdr:to>
      <xdr:col>7</xdr:col>
      <xdr:colOff>1417320</xdr:colOff>
      <xdr:row>27</xdr:row>
      <xdr:rowOff>7620</xdr:rowOff>
    </xdr:to>
    <xdr:sp macro="" textlink="">
      <xdr:nvSpPr>
        <xdr:cNvPr id="19" name="Rectángulo: esquinas redondeadas 18">
          <a:extLst>
            <a:ext uri="{FF2B5EF4-FFF2-40B4-BE49-F238E27FC236}">
              <a16:creationId xmlns:a16="http://schemas.microsoft.com/office/drawing/2014/main" id="{D9F608B9-B006-43EF-A00B-BBEC1B6EF884}"/>
            </a:ext>
          </a:extLst>
        </xdr:cNvPr>
        <xdr:cNvSpPr/>
      </xdr:nvSpPr>
      <xdr:spPr>
        <a:xfrm>
          <a:off x="6355080" y="6614160"/>
          <a:ext cx="929640" cy="39624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/>
            <a:t>CARGAR DATOS </a:t>
          </a:r>
        </a:p>
        <a:p>
          <a:pPr algn="ctr"/>
          <a:r>
            <a:rPr lang="es-MX" sz="800"/>
            <a:t>MANUAL</a:t>
          </a:r>
        </a:p>
      </xdr:txBody>
    </xdr:sp>
    <xdr:clientData/>
  </xdr:twoCellAnchor>
  <xdr:twoCellAnchor editAs="oneCell">
    <xdr:from>
      <xdr:col>8</xdr:col>
      <xdr:colOff>512202</xdr:colOff>
      <xdr:row>6</xdr:row>
      <xdr:rowOff>141554</xdr:rowOff>
    </xdr:from>
    <xdr:to>
      <xdr:col>8</xdr:col>
      <xdr:colOff>1143000</xdr:colOff>
      <xdr:row>8</xdr:row>
      <xdr:rowOff>6120</xdr:rowOff>
    </xdr:to>
    <xdr:pic>
      <xdr:nvPicPr>
        <xdr:cNvPr id="21" name="Imagen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778B130-EC99-413E-A6F8-495667A6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0262" y="1917014"/>
          <a:ext cx="630798" cy="56560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1120140</xdr:colOff>
      <xdr:row>6</xdr:row>
      <xdr:rowOff>236220</xdr:rowOff>
    </xdr:from>
    <xdr:to>
      <xdr:col>8</xdr:col>
      <xdr:colOff>247870</xdr:colOff>
      <xdr:row>7</xdr:row>
      <xdr:rowOff>184289</xdr:rowOff>
    </xdr:to>
    <xdr:pic>
      <xdr:nvPicPr>
        <xdr:cNvPr id="23" name="Imagen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37F630-B88C-40E1-8172-C63446278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7540" y="2011680"/>
          <a:ext cx="598390" cy="412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5C41-0056-4FB8-B04C-BBECFC17538F}">
  <sheetPr codeName="Hoja1">
    <pageSetUpPr fitToPage="1"/>
  </sheetPr>
  <dimension ref="A1:K58"/>
  <sheetViews>
    <sheetView showGridLines="0" tabSelected="1" zoomScale="105" zoomScaleNormal="105" workbookViewId="0">
      <selection activeCell="I23" sqref="I23 I29"/>
    </sheetView>
  </sheetViews>
  <sheetFormatPr baseColWidth="10" defaultRowHeight="14.4" x14ac:dyDescent="0.3"/>
  <cols>
    <col min="1" max="1" width="2" customWidth="1"/>
    <col min="2" max="2" width="17.21875" customWidth="1"/>
    <col min="6" max="6" width="20.109375" customWidth="1"/>
    <col min="8" max="8" width="21.44140625" customWidth="1"/>
    <col min="9" max="9" width="26.44140625" customWidth="1"/>
    <col min="10" max="10" width="21.109375" customWidth="1"/>
  </cols>
  <sheetData>
    <row r="1" spans="1:11" ht="67.8" customHeight="1" thickBot="1" x14ac:dyDescent="0.75">
      <c r="B1" s="198" t="s">
        <v>43</v>
      </c>
      <c r="C1" s="199"/>
      <c r="D1" s="199"/>
      <c r="E1" s="199"/>
      <c r="F1" s="199"/>
      <c r="G1" s="199"/>
      <c r="H1" s="199"/>
      <c r="I1" s="199"/>
      <c r="J1" s="200"/>
    </row>
    <row r="2" spans="1:11" x14ac:dyDescent="0.3">
      <c r="A2" s="1"/>
      <c r="B2" s="10"/>
      <c r="C2" s="11"/>
      <c r="D2" s="11"/>
      <c r="E2" s="11"/>
      <c r="F2" s="11"/>
      <c r="G2" s="11"/>
      <c r="H2" s="11"/>
      <c r="I2" s="11"/>
      <c r="J2" s="12"/>
    </row>
    <row r="3" spans="1:11" x14ac:dyDescent="0.3">
      <c r="A3" s="1"/>
      <c r="B3" s="10"/>
      <c r="C3" s="11"/>
      <c r="D3" s="11"/>
      <c r="E3" s="11"/>
      <c r="F3" s="11"/>
      <c r="G3" s="11"/>
      <c r="H3" s="11"/>
      <c r="I3" s="11"/>
      <c r="J3" s="12"/>
    </row>
    <row r="4" spans="1:11" x14ac:dyDescent="0.3">
      <c r="A4" s="1"/>
      <c r="B4" s="10"/>
      <c r="C4" s="11"/>
      <c r="D4" s="11"/>
      <c r="E4" s="11"/>
      <c r="F4" s="11"/>
      <c r="G4" s="11"/>
      <c r="H4" s="11"/>
      <c r="I4" s="11"/>
      <c r="J4" s="12"/>
    </row>
    <row r="5" spans="1:11" x14ac:dyDescent="0.3">
      <c r="A5" s="1"/>
      <c r="B5" s="10"/>
      <c r="C5" s="11"/>
      <c r="D5" s="11"/>
      <c r="E5" s="11"/>
      <c r="F5" s="11"/>
      <c r="G5" s="11"/>
      <c r="H5" s="11"/>
      <c r="I5" s="11"/>
      <c r="J5" s="12"/>
    </row>
    <row r="6" spans="1:11" x14ac:dyDescent="0.3">
      <c r="A6" s="1"/>
      <c r="B6" s="10"/>
      <c r="C6" s="11"/>
      <c r="D6" s="11"/>
      <c r="E6" s="11"/>
      <c r="F6" s="11"/>
      <c r="G6" s="11"/>
      <c r="H6" s="11"/>
      <c r="I6" s="11"/>
      <c r="J6" s="12"/>
    </row>
    <row r="7" spans="1:11" ht="36.6" x14ac:dyDescent="0.7">
      <c r="A7" s="1"/>
      <c r="B7" s="13"/>
      <c r="C7" s="14"/>
      <c r="D7" s="14"/>
      <c r="E7" s="14"/>
      <c r="F7" s="14"/>
      <c r="G7" s="14"/>
      <c r="H7" s="14"/>
      <c r="I7" s="14"/>
      <c r="J7" s="15"/>
    </row>
    <row r="8" spans="1:11" ht="18.600000000000001" thickBot="1" x14ac:dyDescent="0.4">
      <c r="A8" s="1"/>
      <c r="B8" s="201"/>
      <c r="C8" s="202"/>
      <c r="D8" s="202"/>
      <c r="E8" s="202"/>
      <c r="F8" s="202"/>
      <c r="G8" s="202"/>
      <c r="H8" s="202"/>
      <c r="I8" s="202"/>
      <c r="J8" s="203"/>
    </row>
    <row r="9" spans="1:11" ht="24" thickBot="1" x14ac:dyDescent="0.35">
      <c r="A9" s="1"/>
      <c r="B9" s="204" t="s">
        <v>0</v>
      </c>
      <c r="C9" s="205"/>
      <c r="D9" s="205"/>
      <c r="E9" s="205"/>
      <c r="F9" s="205"/>
      <c r="G9" s="205"/>
      <c r="H9" s="205"/>
      <c r="I9" s="205"/>
      <c r="J9" s="206"/>
    </row>
    <row r="10" spans="1:11" ht="11.4" customHeight="1" x14ac:dyDescent="0.3">
      <c r="A10" s="1"/>
      <c r="B10" s="6"/>
      <c r="C10" s="7"/>
      <c r="D10" s="7"/>
      <c r="E10" s="7"/>
      <c r="F10" s="7"/>
      <c r="G10" s="7"/>
      <c r="H10" s="7"/>
      <c r="I10" s="7"/>
      <c r="J10" s="8"/>
    </row>
    <row r="11" spans="1:11" ht="24.75" customHeight="1" x14ac:dyDescent="0.35">
      <c r="A11" s="1"/>
      <c r="B11" s="16"/>
      <c r="C11" s="207" t="s">
        <v>1</v>
      </c>
      <c r="D11" s="207"/>
      <c r="E11" s="208"/>
      <c r="F11" s="140"/>
      <c r="G11" s="17"/>
      <c r="H11" s="135" t="s">
        <v>2</v>
      </c>
      <c r="I11" s="140"/>
      <c r="J11" s="18"/>
    </row>
    <row r="12" spans="1:11" ht="4.2" customHeight="1" x14ac:dyDescent="0.35">
      <c r="A12" s="1"/>
      <c r="B12" s="16"/>
      <c r="C12" s="135"/>
      <c r="D12" s="135"/>
      <c r="E12" s="176"/>
      <c r="F12" s="141"/>
      <c r="G12" s="17"/>
      <c r="H12" s="135"/>
      <c r="I12" s="141"/>
      <c r="J12" s="18"/>
    </row>
    <row r="13" spans="1:11" ht="24.75" customHeight="1" x14ac:dyDescent="0.35">
      <c r="A13" s="1"/>
      <c r="B13" s="16"/>
      <c r="C13" s="207" t="s">
        <v>3</v>
      </c>
      <c r="D13" s="207"/>
      <c r="E13" s="208"/>
      <c r="F13" s="140"/>
      <c r="G13" s="17"/>
      <c r="H13" s="135" t="s">
        <v>5</v>
      </c>
      <c r="I13" s="140"/>
      <c r="J13" s="19"/>
    </row>
    <row r="14" spans="1:11" ht="4.2" customHeight="1" x14ac:dyDescent="0.35">
      <c r="A14" s="1"/>
      <c r="B14" s="16"/>
      <c r="C14" s="177"/>
      <c r="D14" s="177"/>
      <c r="E14" s="177"/>
      <c r="F14" s="20"/>
      <c r="G14" s="20"/>
      <c r="H14" s="136"/>
      <c r="I14" s="21"/>
      <c r="J14" s="22"/>
    </row>
    <row r="15" spans="1:11" ht="54" x14ac:dyDescent="0.3">
      <c r="A15" s="1"/>
      <c r="B15" s="23"/>
      <c r="C15" s="213" t="s">
        <v>6</v>
      </c>
      <c r="D15" s="213"/>
      <c r="E15" s="213"/>
      <c r="F15" s="24"/>
      <c r="G15" s="139" t="s">
        <v>41</v>
      </c>
      <c r="H15" s="137" t="s">
        <v>7</v>
      </c>
      <c r="I15" s="25"/>
      <c r="J15" s="22"/>
      <c r="K15" s="1"/>
    </row>
    <row r="16" spans="1:11" ht="4.2" customHeight="1" x14ac:dyDescent="0.35">
      <c r="A16" s="1"/>
      <c r="B16" s="23"/>
      <c r="C16" s="178"/>
      <c r="D16" s="178"/>
      <c r="E16" s="178"/>
      <c r="F16" s="26"/>
      <c r="G16" s="27"/>
      <c r="H16" s="136"/>
      <c r="I16" s="28"/>
      <c r="J16" s="22"/>
    </row>
    <row r="17" spans="1:10" ht="33" customHeight="1" x14ac:dyDescent="0.3">
      <c r="A17" s="1"/>
      <c r="B17" s="23"/>
      <c r="C17" s="214" t="s">
        <v>44</v>
      </c>
      <c r="D17" s="214"/>
      <c r="E17" s="214"/>
      <c r="F17" s="29"/>
      <c r="G17" s="139" t="s">
        <v>14</v>
      </c>
      <c r="H17" s="138" t="s">
        <v>8</v>
      </c>
      <c r="I17" s="30">
        <v>7.3</v>
      </c>
      <c r="J17" s="22"/>
    </row>
    <row r="18" spans="1:10" ht="6.6" customHeight="1" thickBot="1" x14ac:dyDescent="0.4">
      <c r="A18" s="1"/>
      <c r="B18" s="31"/>
      <c r="C18" s="32"/>
      <c r="D18" s="32"/>
      <c r="E18" s="32"/>
      <c r="F18" s="33"/>
      <c r="G18" s="33"/>
      <c r="H18" s="33"/>
      <c r="I18" s="34"/>
      <c r="J18" s="35"/>
    </row>
    <row r="19" spans="1:10" ht="18.600000000000001" thickBot="1" x14ac:dyDescent="0.35">
      <c r="A19" s="1"/>
      <c r="B19" s="215" t="s">
        <v>9</v>
      </c>
      <c r="C19" s="216"/>
      <c r="D19" s="216"/>
      <c r="E19" s="216"/>
      <c r="F19" s="216"/>
      <c r="G19" s="216"/>
      <c r="H19" s="216"/>
      <c r="I19" s="216"/>
      <c r="J19" s="217"/>
    </row>
    <row r="20" spans="1:10" ht="4.8" customHeight="1" x14ac:dyDescent="0.35">
      <c r="A20" s="1"/>
      <c r="B20" s="36"/>
      <c r="C20" s="37"/>
      <c r="D20" s="37"/>
      <c r="E20" s="37"/>
      <c r="F20" s="38"/>
      <c r="G20" s="38"/>
      <c r="H20" s="38"/>
      <c r="I20" s="39"/>
      <c r="J20" s="40"/>
    </row>
    <row r="21" spans="1:10" ht="36" x14ac:dyDescent="0.3">
      <c r="A21" s="1"/>
      <c r="B21" s="142" t="s">
        <v>6</v>
      </c>
      <c r="C21" s="41">
        <f>F15</f>
        <v>0</v>
      </c>
      <c r="D21" s="42" t="s">
        <v>10</v>
      </c>
      <c r="E21" s="43"/>
      <c r="F21" s="145" t="s">
        <v>11</v>
      </c>
      <c r="G21" s="44">
        <f>I15</f>
        <v>0</v>
      </c>
      <c r="H21" s="163" t="s">
        <v>42</v>
      </c>
      <c r="I21" s="158" t="e">
        <f>(G21/C21)</f>
        <v>#DIV/0!</v>
      </c>
      <c r="J21" s="154" t="s">
        <v>12</v>
      </c>
    </row>
    <row r="22" spans="1:10" ht="4.8" customHeight="1" x14ac:dyDescent="0.35">
      <c r="A22" s="1"/>
      <c r="B22" s="143"/>
      <c r="C22" s="43"/>
      <c r="D22" s="45"/>
      <c r="E22" s="43"/>
      <c r="F22" s="146"/>
      <c r="G22" s="45"/>
      <c r="H22" s="45"/>
      <c r="I22" s="159"/>
      <c r="J22" s="160"/>
    </row>
    <row r="23" spans="1:10" ht="36" x14ac:dyDescent="0.3">
      <c r="A23" s="1"/>
      <c r="B23" s="144" t="s">
        <v>13</v>
      </c>
      <c r="C23" s="46">
        <f>F17</f>
        <v>0</v>
      </c>
      <c r="D23" s="47" t="s">
        <v>14</v>
      </c>
      <c r="E23" s="48"/>
      <c r="F23" s="147"/>
      <c r="G23" s="45"/>
      <c r="H23" s="48"/>
      <c r="I23" s="168" t="e">
        <f>I21*C23</f>
        <v>#DIV/0!</v>
      </c>
      <c r="J23" s="157" t="s">
        <v>15</v>
      </c>
    </row>
    <row r="24" spans="1:10" ht="6.6" customHeight="1" thickBot="1" x14ac:dyDescent="0.35">
      <c r="A24" s="1"/>
      <c r="B24" s="49"/>
      <c r="C24" s="50"/>
      <c r="D24" s="51"/>
      <c r="E24" s="52"/>
      <c r="F24" s="53"/>
      <c r="G24" s="54"/>
      <c r="H24" s="55"/>
      <c r="I24" s="56"/>
      <c r="J24" s="57"/>
    </row>
    <row r="25" spans="1:10" ht="18.600000000000001" thickBot="1" x14ac:dyDescent="0.35">
      <c r="A25" s="1"/>
      <c r="B25" s="218" t="s">
        <v>16</v>
      </c>
      <c r="C25" s="219"/>
      <c r="D25" s="219"/>
      <c r="E25" s="219"/>
      <c r="F25" s="219"/>
      <c r="G25" s="219"/>
      <c r="H25" s="219"/>
      <c r="I25" s="219"/>
      <c r="J25" s="220"/>
    </row>
    <row r="26" spans="1:10" ht="4.2" customHeight="1" x14ac:dyDescent="0.3">
      <c r="A26" s="1"/>
      <c r="B26" s="58"/>
      <c r="C26" s="59"/>
      <c r="D26" s="60"/>
      <c r="E26" s="61"/>
      <c r="F26" s="60"/>
      <c r="G26" s="60"/>
      <c r="H26" s="60"/>
      <c r="I26" s="61"/>
      <c r="J26" s="62"/>
    </row>
    <row r="27" spans="1:10" ht="36" x14ac:dyDescent="0.35">
      <c r="A27" s="1"/>
      <c r="B27" s="150" t="s">
        <v>6</v>
      </c>
      <c r="C27" s="63">
        <f>C21-((G27*C21)/100)</f>
        <v>0</v>
      </c>
      <c r="D27" s="47" t="s">
        <v>41</v>
      </c>
      <c r="E27" s="64"/>
      <c r="F27" s="148" t="s">
        <v>17</v>
      </c>
      <c r="G27" s="166">
        <v>10</v>
      </c>
      <c r="H27" s="165" t="s">
        <v>40</v>
      </c>
      <c r="I27" s="153" t="e">
        <f>G29/C27</f>
        <v>#DIV/0!</v>
      </c>
      <c r="J27" s="154" t="s">
        <v>18</v>
      </c>
    </row>
    <row r="28" spans="1:10" ht="5.4" customHeight="1" x14ac:dyDescent="0.35">
      <c r="A28" s="1"/>
      <c r="B28" s="152"/>
      <c r="C28" s="64"/>
      <c r="D28" s="65"/>
      <c r="E28" s="64"/>
      <c r="F28" s="151"/>
      <c r="G28" s="65"/>
      <c r="H28" s="65"/>
      <c r="I28" s="155"/>
      <c r="J28" s="156"/>
    </row>
    <row r="29" spans="1:10" ht="36" x14ac:dyDescent="0.3">
      <c r="A29" s="1"/>
      <c r="B29" s="150" t="s">
        <v>8</v>
      </c>
      <c r="C29" s="46">
        <f>I17</f>
        <v>7.3</v>
      </c>
      <c r="D29" s="47" t="s">
        <v>14</v>
      </c>
      <c r="E29" s="66"/>
      <c r="F29" s="149" t="s">
        <v>19</v>
      </c>
      <c r="G29" s="67">
        <f>G21</f>
        <v>0</v>
      </c>
      <c r="H29" s="164" t="s">
        <v>42</v>
      </c>
      <c r="I29" s="168" t="e">
        <f>I27*C29</f>
        <v>#DIV/0!</v>
      </c>
      <c r="J29" s="167" t="s">
        <v>20</v>
      </c>
    </row>
    <row r="30" spans="1:10" ht="5.4" customHeight="1" thickBot="1" x14ac:dyDescent="0.35">
      <c r="A30" s="1"/>
      <c r="B30" s="169"/>
      <c r="C30" s="170"/>
      <c r="D30" s="171"/>
      <c r="E30" s="172"/>
      <c r="F30" s="171"/>
      <c r="G30" s="65"/>
      <c r="H30" s="173"/>
      <c r="I30" s="64"/>
      <c r="J30" s="174"/>
    </row>
    <row r="31" spans="1:10" ht="18.600000000000001" thickBot="1" x14ac:dyDescent="0.35">
      <c r="A31" s="1"/>
      <c r="B31" s="221" t="s">
        <v>21</v>
      </c>
      <c r="C31" s="222"/>
      <c r="D31" s="222"/>
      <c r="E31" s="222"/>
      <c r="F31" s="222"/>
      <c r="G31" s="222"/>
      <c r="H31" s="222"/>
      <c r="I31" s="222"/>
      <c r="J31" s="223"/>
    </row>
    <row r="32" spans="1:10" ht="4.2" customHeight="1" x14ac:dyDescent="0.3">
      <c r="A32" s="1"/>
      <c r="B32" s="68"/>
      <c r="C32" s="69"/>
      <c r="D32" s="70"/>
      <c r="E32" s="71"/>
      <c r="F32" s="70"/>
      <c r="G32" s="72"/>
      <c r="H32" s="72"/>
      <c r="I32" s="73"/>
      <c r="J32" s="74"/>
    </row>
    <row r="33" spans="1:10" ht="18" x14ac:dyDescent="0.3">
      <c r="A33" s="1"/>
      <c r="B33" s="224" t="s">
        <v>22</v>
      </c>
      <c r="C33" s="225"/>
      <c r="D33" s="225"/>
      <c r="E33" s="225"/>
      <c r="F33" s="225"/>
      <c r="G33" s="75"/>
      <c r="H33" s="76" t="e">
        <f>I23- I29</f>
        <v>#DIV/0!</v>
      </c>
      <c r="I33" s="226"/>
      <c r="J33" s="227"/>
    </row>
    <row r="34" spans="1:10" ht="6" customHeight="1" x14ac:dyDescent="0.3">
      <c r="A34" s="1"/>
      <c r="B34" s="68"/>
      <c r="C34" s="69"/>
      <c r="D34" s="70"/>
      <c r="E34" s="71"/>
      <c r="F34" s="70"/>
      <c r="G34" s="72"/>
      <c r="H34" s="72"/>
      <c r="I34" s="77"/>
      <c r="J34" s="74"/>
    </row>
    <row r="35" spans="1:10" ht="21" x14ac:dyDescent="0.4">
      <c r="A35" s="1"/>
      <c r="B35" s="78"/>
      <c r="C35" s="73"/>
      <c r="D35" s="75"/>
      <c r="E35" s="228" t="s">
        <v>23</v>
      </c>
      <c r="F35" s="228"/>
      <c r="G35" s="79"/>
      <c r="H35" s="80" t="e">
        <f>100-((I29*100)/ I23)</f>
        <v>#DIV/0!</v>
      </c>
      <c r="I35" s="81" t="s">
        <v>40</v>
      </c>
      <c r="J35" s="74"/>
    </row>
    <row r="36" spans="1:10" ht="4.8" customHeight="1" x14ac:dyDescent="0.3">
      <c r="A36" s="1"/>
      <c r="B36" s="82"/>
      <c r="C36" s="73"/>
      <c r="D36" s="75"/>
      <c r="E36" s="73"/>
      <c r="F36" s="75"/>
      <c r="G36" s="75"/>
      <c r="H36" s="75"/>
      <c r="I36" s="73"/>
      <c r="J36" s="74"/>
    </row>
    <row r="37" spans="1:10" ht="4.2" customHeight="1" x14ac:dyDescent="0.3">
      <c r="A37" s="1"/>
      <c r="B37" s="83"/>
      <c r="C37" s="84"/>
      <c r="D37" s="85"/>
      <c r="E37" s="84"/>
      <c r="F37" s="85"/>
      <c r="G37" s="85"/>
      <c r="H37" s="85"/>
      <c r="I37" s="84"/>
      <c r="J37" s="86"/>
    </row>
    <row r="38" spans="1:10" ht="18.600000000000001" thickBot="1" x14ac:dyDescent="0.35">
      <c r="A38" s="1"/>
      <c r="B38" s="179" t="s">
        <v>25</v>
      </c>
      <c r="C38" s="180"/>
      <c r="D38" s="180"/>
      <c r="E38" s="180"/>
      <c r="F38" s="180"/>
      <c r="G38" s="180"/>
      <c r="H38" s="180"/>
      <c r="I38" s="180"/>
      <c r="J38" s="181"/>
    </row>
    <row r="39" spans="1:10" ht="4.2" customHeight="1" x14ac:dyDescent="0.3">
      <c r="A39" s="1"/>
      <c r="B39" s="87"/>
      <c r="C39" s="88"/>
      <c r="D39" s="88"/>
      <c r="E39" s="88"/>
      <c r="F39" s="88"/>
      <c r="G39" s="89"/>
      <c r="H39" s="89"/>
      <c r="I39" s="90"/>
      <c r="J39" s="91"/>
    </row>
    <row r="40" spans="1:10" ht="20.399999999999999" customHeight="1" x14ac:dyDescent="0.35">
      <c r="A40" s="1"/>
      <c r="B40" s="229" t="s">
        <v>24</v>
      </c>
      <c r="C40" s="230"/>
      <c r="D40" s="230"/>
      <c r="E40" s="92"/>
      <c r="F40" s="212">
        <v>0</v>
      </c>
      <c r="G40" s="212"/>
      <c r="H40" s="93"/>
      <c r="I40" s="94" t="e">
        <f>F40/H33</f>
        <v>#DIV/0!</v>
      </c>
      <c r="J40" s="161" t="s">
        <v>26</v>
      </c>
    </row>
    <row r="41" spans="1:10" ht="3.6" customHeight="1" x14ac:dyDescent="0.4">
      <c r="A41" s="1"/>
      <c r="B41" s="95"/>
      <c r="C41" s="93"/>
      <c r="D41" s="93"/>
      <c r="E41" s="93"/>
      <c r="F41" s="93"/>
      <c r="G41" s="93"/>
      <c r="H41" s="93"/>
      <c r="I41" s="96"/>
      <c r="J41" s="162"/>
    </row>
    <row r="42" spans="1:10" ht="20.399999999999999" customHeight="1" x14ac:dyDescent="0.35">
      <c r="A42" s="1"/>
      <c r="B42" s="95"/>
      <c r="C42" s="93"/>
      <c r="D42" s="93"/>
      <c r="E42" s="93"/>
      <c r="F42" s="93"/>
      <c r="G42" s="93"/>
      <c r="H42" s="93"/>
      <c r="I42" s="97" t="e">
        <f>I40/4.33</f>
        <v>#DIV/0!</v>
      </c>
      <c r="J42" s="161" t="s">
        <v>27</v>
      </c>
    </row>
    <row r="43" spans="1:10" ht="3.6" customHeight="1" thickBot="1" x14ac:dyDescent="0.35">
      <c r="A43" s="1"/>
      <c r="B43" s="98"/>
      <c r="C43" s="34"/>
      <c r="D43" s="33"/>
      <c r="E43" s="33"/>
      <c r="F43" s="33"/>
      <c r="G43" s="33"/>
      <c r="H43" s="33"/>
      <c r="I43" s="99"/>
      <c r="J43" s="100"/>
    </row>
    <row r="44" spans="1:10" ht="19.8" customHeight="1" x14ac:dyDescent="0.35">
      <c r="A44" s="1"/>
      <c r="B44" s="209" t="s">
        <v>39</v>
      </c>
      <c r="C44" s="210"/>
      <c r="D44" s="210"/>
      <c r="E44" s="210"/>
      <c r="F44" s="210"/>
      <c r="G44" s="210"/>
      <c r="H44" s="210"/>
      <c r="I44" s="210"/>
      <c r="J44" s="211"/>
    </row>
    <row r="45" spans="1:10" ht="3" customHeight="1" thickBot="1" x14ac:dyDescent="0.35">
      <c r="A45" s="1"/>
      <c r="B45" s="101"/>
      <c r="C45" s="102"/>
      <c r="D45" s="103"/>
      <c r="E45" s="103"/>
      <c r="F45" s="103"/>
      <c r="G45" s="103"/>
      <c r="H45" s="103"/>
      <c r="I45" s="104"/>
      <c r="J45" s="105"/>
    </row>
    <row r="46" spans="1:10" ht="28.2" thickBot="1" x14ac:dyDescent="0.35">
      <c r="A46" s="1"/>
      <c r="B46" s="101"/>
      <c r="C46" s="102"/>
      <c r="D46" s="106" t="s">
        <v>28</v>
      </c>
      <c r="E46" s="107">
        <v>1</v>
      </c>
      <c r="F46" s="175" t="s">
        <v>29</v>
      </c>
      <c r="G46" s="108" t="s">
        <v>30</v>
      </c>
      <c r="H46" s="109"/>
      <c r="I46" s="110" t="e">
        <f>H33*E46</f>
        <v>#DIV/0!</v>
      </c>
      <c r="J46" s="111" t="s">
        <v>37</v>
      </c>
    </row>
    <row r="47" spans="1:10" ht="3.6" customHeight="1" x14ac:dyDescent="0.3">
      <c r="A47" s="2"/>
      <c r="B47" s="112"/>
      <c r="C47" s="113"/>
      <c r="D47" s="114"/>
      <c r="E47" s="115"/>
      <c r="F47" s="114"/>
      <c r="G47" s="114"/>
      <c r="H47" s="114"/>
      <c r="I47" s="116"/>
      <c r="J47" s="117"/>
    </row>
    <row r="48" spans="1:10" ht="27.6" x14ac:dyDescent="0.3">
      <c r="A48" s="1"/>
      <c r="B48" s="118"/>
      <c r="C48" s="119"/>
      <c r="D48" s="108" t="s">
        <v>4</v>
      </c>
      <c r="E48" s="120">
        <f>(E46)</f>
        <v>1</v>
      </c>
      <c r="F48" s="121" t="s">
        <v>29</v>
      </c>
      <c r="G48" s="108" t="s">
        <v>30</v>
      </c>
      <c r="H48" s="122"/>
      <c r="I48" s="110" t="e">
        <f>I46*4.33</f>
        <v>#DIV/0!</v>
      </c>
      <c r="J48" s="111" t="s">
        <v>36</v>
      </c>
    </row>
    <row r="49" spans="1:10" ht="4.2" customHeight="1" x14ac:dyDescent="0.3">
      <c r="A49" s="2"/>
      <c r="B49" s="123"/>
      <c r="C49" s="124"/>
      <c r="D49" s="125"/>
      <c r="E49" s="126"/>
      <c r="F49" s="125"/>
      <c r="G49" s="125"/>
      <c r="H49" s="125"/>
      <c r="I49" s="127"/>
      <c r="J49" s="117"/>
    </row>
    <row r="50" spans="1:10" ht="36.6" thickBot="1" x14ac:dyDescent="0.35">
      <c r="A50" s="2"/>
      <c r="B50" s="128"/>
      <c r="C50" s="129"/>
      <c r="D50" s="130" t="s">
        <v>4</v>
      </c>
      <c r="E50" s="131">
        <f>(E46)</f>
        <v>1</v>
      </c>
      <c r="F50" s="132" t="s">
        <v>29</v>
      </c>
      <c r="G50" s="130" t="s">
        <v>30</v>
      </c>
      <c r="H50" s="130"/>
      <c r="I50" s="133" t="e">
        <f>I48*12</f>
        <v>#DIV/0!</v>
      </c>
      <c r="J50" s="134" t="s">
        <v>31</v>
      </c>
    </row>
    <row r="51" spans="1:10" ht="18" customHeight="1" thickBot="1" x14ac:dyDescent="0.4">
      <c r="A51" s="3"/>
      <c r="B51" s="188" t="s">
        <v>32</v>
      </c>
      <c r="C51" s="189"/>
      <c r="D51" s="189"/>
      <c r="E51" s="189"/>
      <c r="F51" s="189"/>
      <c r="G51" s="189"/>
      <c r="H51" s="189"/>
      <c r="I51" s="189"/>
      <c r="J51" s="190"/>
    </row>
    <row r="52" spans="1:10" ht="4.8" customHeight="1" thickBot="1" x14ac:dyDescent="0.4">
      <c r="A52" s="4"/>
      <c r="B52" s="191"/>
      <c r="C52" s="191"/>
      <c r="D52" s="191"/>
      <c r="E52" s="191"/>
      <c r="F52" s="191"/>
      <c r="G52" s="191"/>
      <c r="H52" s="191"/>
      <c r="I52" s="191"/>
      <c r="J52" s="191"/>
    </row>
    <row r="53" spans="1:10" ht="18" customHeight="1" thickBot="1" x14ac:dyDescent="0.4">
      <c r="A53" s="4"/>
      <c r="B53" s="192" t="s">
        <v>33</v>
      </c>
      <c r="C53" s="193"/>
      <c r="D53" s="193"/>
      <c r="E53" s="193"/>
      <c r="F53" s="193"/>
      <c r="G53" s="193"/>
      <c r="H53" s="193"/>
      <c r="I53" s="193"/>
      <c r="J53" s="194"/>
    </row>
    <row r="54" spans="1:10" ht="1.2" customHeight="1" thickBot="1" x14ac:dyDescent="0.4">
      <c r="A54" s="4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3">
      <c r="A55" s="5"/>
      <c r="B55" s="195" t="s">
        <v>34</v>
      </c>
      <c r="C55" s="196"/>
      <c r="D55" s="196"/>
      <c r="E55" s="196"/>
      <c r="F55" s="196"/>
      <c r="G55" s="196"/>
      <c r="H55" s="196"/>
      <c r="I55" s="196"/>
      <c r="J55" s="197"/>
    </row>
    <row r="56" spans="1:10" x14ac:dyDescent="0.3">
      <c r="A56" s="5"/>
      <c r="B56" s="182" t="s">
        <v>35</v>
      </c>
      <c r="C56" s="183"/>
      <c r="D56" s="183"/>
      <c r="E56" s="183"/>
      <c r="F56" s="183"/>
      <c r="G56" s="183"/>
      <c r="H56" s="183"/>
      <c r="I56" s="183"/>
      <c r="J56" s="184"/>
    </row>
    <row r="57" spans="1:10" x14ac:dyDescent="0.3">
      <c r="A57" s="5"/>
      <c r="B57" s="182" t="s">
        <v>38</v>
      </c>
      <c r="C57" s="183"/>
      <c r="D57" s="183"/>
      <c r="E57" s="183"/>
      <c r="F57" s="183"/>
      <c r="G57" s="183"/>
      <c r="H57" s="183"/>
      <c r="I57" s="183"/>
      <c r="J57" s="184"/>
    </row>
    <row r="58" spans="1:10" ht="15" thickBot="1" x14ac:dyDescent="0.35">
      <c r="A58" s="1"/>
      <c r="B58" s="185"/>
      <c r="C58" s="186"/>
      <c r="D58" s="186"/>
      <c r="E58" s="186"/>
      <c r="F58" s="186"/>
      <c r="G58" s="186"/>
      <c r="H58" s="186"/>
      <c r="I58" s="186"/>
      <c r="J58" s="187"/>
    </row>
  </sheetData>
  <sheetProtection algorithmName="SHA-512" hashValue="OdOzm4xif0dgr67PC5Cfzi/dhNWscpS35bSU6z1pNx6h0dEuiRVwewfiCTrNQTbXwuQuopsKi64U/5a2y07WPA==" saltValue="0JSmB0V1czpdn/mNNx/i2w==" spinCount="100000" sheet="1" objects="1" scenarios="1"/>
  <mergeCells count="24">
    <mergeCell ref="B1:J1"/>
    <mergeCell ref="B8:J8"/>
    <mergeCell ref="B9:J9"/>
    <mergeCell ref="C11:E11"/>
    <mergeCell ref="B44:J44"/>
    <mergeCell ref="F40:G40"/>
    <mergeCell ref="C13:E13"/>
    <mergeCell ref="C15:E15"/>
    <mergeCell ref="C17:E17"/>
    <mergeCell ref="B19:J19"/>
    <mergeCell ref="B25:J25"/>
    <mergeCell ref="B31:J31"/>
    <mergeCell ref="B33:F33"/>
    <mergeCell ref="I33:J33"/>
    <mergeCell ref="E35:F35"/>
    <mergeCell ref="B40:D40"/>
    <mergeCell ref="B38:J38"/>
    <mergeCell ref="B57:J57"/>
    <mergeCell ref="B58:J58"/>
    <mergeCell ref="B51:J51"/>
    <mergeCell ref="B52:J52"/>
    <mergeCell ref="B53:J53"/>
    <mergeCell ref="B55:J55"/>
    <mergeCell ref="B56:J56"/>
  </mergeCells>
  <pageMargins left="0.7" right="0.7" top="0.75" bottom="0.75" header="0.3" footer="0.3"/>
  <pageSetup scale="54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AHORRO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Equipos de Gas L P</dc:creator>
  <cp:lastModifiedBy>Equipos de Gas L P</cp:lastModifiedBy>
  <cp:lastPrinted>2020-03-30T19:19:10Z</cp:lastPrinted>
  <dcterms:created xsi:type="dcterms:W3CDTF">2020-03-30T05:43:39Z</dcterms:created>
  <dcterms:modified xsi:type="dcterms:W3CDTF">2020-04-09T00:02:30Z</dcterms:modified>
</cp:coreProperties>
</file>